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45" windowHeight="5880" activeTab="7"/>
  </bookViews>
  <sheets>
    <sheet name="2001" sheetId="1" r:id="rId1"/>
    <sheet name="2002院内项目" sheetId="2" r:id="rId2"/>
    <sheet name="2003院内项目" sheetId="3" r:id="rId3"/>
    <sheet name="2007年" sheetId="4" r:id="rId4"/>
    <sheet name="2009" sheetId="5" r:id="rId5"/>
    <sheet name="2010" sheetId="6" r:id="rId6"/>
    <sheet name="2011" sheetId="7" r:id="rId7"/>
    <sheet name="2012" sheetId="8" r:id="rId8"/>
  </sheets>
  <definedNames>
    <definedName name="_xlnm.Print_Area" localSheetId="1">'2002院内项目'!$A:$IV</definedName>
  </definedNames>
  <calcPr fullCalcOnLoad="1"/>
</workbook>
</file>

<file path=xl/sharedStrings.xml><?xml version="1.0" encoding="utf-8"?>
<sst xmlns="http://schemas.openxmlformats.org/spreadsheetml/2006/main" count="352" uniqueCount="229">
  <si>
    <t>第一次拨款（元）09.6</t>
  </si>
  <si>
    <t>第二次拨款（元）10.3</t>
  </si>
  <si>
    <t>2009.6~2011.6</t>
  </si>
  <si>
    <t>YJ2009-13</t>
  </si>
  <si>
    <t>医疗保障制度的国际比较研究及对我国医疗的借鉴</t>
  </si>
  <si>
    <t>徐海霞</t>
  </si>
  <si>
    <t>YJ2009-22</t>
  </si>
  <si>
    <t>转型期农民工社会保障实践研究</t>
  </si>
  <si>
    <t>苗瑞凤</t>
  </si>
  <si>
    <t>2009.9~2010.9</t>
  </si>
  <si>
    <t>YJ2009-23</t>
  </si>
  <si>
    <t>大学生创新教育新路径开发研究</t>
  </si>
  <si>
    <t>刘群</t>
  </si>
  <si>
    <t>2009.10~2010.10</t>
  </si>
  <si>
    <t>第二次拨款（元）12.1</t>
  </si>
  <si>
    <t>校内三项基金总经费</t>
  </si>
  <si>
    <t>96万</t>
  </si>
  <si>
    <t>引进人才项目</t>
  </si>
  <si>
    <t>221万元</t>
  </si>
  <si>
    <t>硬件</t>
  </si>
  <si>
    <t>项目起讫时间</t>
  </si>
  <si>
    <t>科学技术处 2010年5月24日</t>
  </si>
  <si>
    <t>共有项目申请人： 15人，每人30000万，一共450000元。</t>
  </si>
  <si>
    <t>红色标注的是要购买电脑,采取政府采购的方式,下拨的经费要扣去</t>
  </si>
  <si>
    <t>姓名</t>
  </si>
  <si>
    <t>第一年度预算（元）</t>
  </si>
  <si>
    <t>第一次拨款（元）10.5</t>
  </si>
  <si>
    <t>社科(重点)</t>
  </si>
  <si>
    <t>社科(一般)</t>
  </si>
  <si>
    <t>完成情况</t>
  </si>
  <si>
    <t>SJ2010-11</t>
  </si>
  <si>
    <t>2010.2-2012.2</t>
  </si>
  <si>
    <t>社科(一般)</t>
  </si>
  <si>
    <t>2011.1--2012.12</t>
  </si>
  <si>
    <t>重点项目的余额拨付情况：项目按期结题后3年内是否申请到上一级项目为准</t>
  </si>
  <si>
    <t>一般项目的第三次拨款11.3</t>
  </si>
  <si>
    <t>第二次拨款2011.1</t>
  </si>
  <si>
    <t>第一次拨款（元）2011.01</t>
  </si>
  <si>
    <t>第一次拨款（元）2011.1</t>
  </si>
  <si>
    <t>项目经费已全部下拨，主要剩余的是院内的重点项目的1/4， 有待项目提升后，由本人提供佐证材料后，统一下拨。</t>
  </si>
  <si>
    <t>社科(重点)</t>
  </si>
  <si>
    <t>第二次拨款（元）11.1</t>
  </si>
  <si>
    <t>讲师</t>
  </si>
  <si>
    <t>团体活动在大学生心理危机干预中的运用</t>
  </si>
  <si>
    <t>朱引芳</t>
  </si>
  <si>
    <t>人文思政</t>
  </si>
  <si>
    <t>礼文化与中华民族精神家园的构建</t>
  </si>
  <si>
    <t>张自慧</t>
  </si>
  <si>
    <t>上海事业单位养老保险制度改革研究</t>
  </si>
  <si>
    <t>张留禄</t>
  </si>
  <si>
    <t>上海郊区正式照顾系统的养老政策及其实践运行研究</t>
  </si>
  <si>
    <t>苗瑞凤</t>
  </si>
  <si>
    <r>
      <t>2009</t>
    </r>
    <r>
      <rPr>
        <b/>
        <sz val="18"/>
        <rFont val="宋体"/>
        <family val="0"/>
      </rPr>
      <t>年院内基金项目情况表</t>
    </r>
  </si>
  <si>
    <r>
      <t>2010</t>
    </r>
    <r>
      <rPr>
        <b/>
        <sz val="18"/>
        <rFont val="宋体"/>
        <family val="0"/>
      </rPr>
      <t>年院内基金项目情况表</t>
    </r>
  </si>
  <si>
    <t>第一次拨款2010.3</t>
  </si>
  <si>
    <t>青年(文)</t>
  </si>
  <si>
    <t>2010.1-2011.6</t>
  </si>
  <si>
    <t>SJ2010-10</t>
  </si>
  <si>
    <t>社会工作视野下的企业员工压力缓解研究</t>
  </si>
  <si>
    <t>朱贵平</t>
  </si>
  <si>
    <t>人文学院</t>
  </si>
  <si>
    <t>上海新建城区社区共同体的再造与活化——样本D社区的分析研究</t>
  </si>
  <si>
    <t>周蔚</t>
  </si>
  <si>
    <t>QJ2010-05</t>
  </si>
  <si>
    <t>宿舍朋辈心理辅导模式的实践探索</t>
  </si>
  <si>
    <t>于俊杰</t>
  </si>
  <si>
    <t>SJ2009-02</t>
  </si>
  <si>
    <t>虚拟社区对大学生社会化的影响及对策研究</t>
  </si>
  <si>
    <t>周霞</t>
  </si>
  <si>
    <t>2009.3~2010.9</t>
  </si>
  <si>
    <t>SJ2009-03</t>
  </si>
  <si>
    <t>新校区校园文化建设研究</t>
  </si>
  <si>
    <t>SJ2009-06</t>
  </si>
  <si>
    <t>城市低保家庭贫困的在生产与社会政策机制创新研究</t>
  </si>
  <si>
    <t>李正东</t>
  </si>
  <si>
    <t>科技处</t>
  </si>
  <si>
    <t>项目经费2012.1应当已全部下拨，主要剩余的是院内的重点项目的1/4， 有待项目提升后，由本人提供佐证材料后，统一下拨。</t>
  </si>
  <si>
    <t>序号</t>
  </si>
  <si>
    <t>负责人</t>
  </si>
  <si>
    <t>起讫日期</t>
  </si>
  <si>
    <t>完成情况</t>
  </si>
  <si>
    <t>社科</t>
  </si>
  <si>
    <t>“三个代表”思想研究</t>
  </si>
  <si>
    <r>
      <t>黄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燕</t>
    </r>
  </si>
  <si>
    <t>当代科技伦理的主要问题及其发展趋势研究</t>
  </si>
  <si>
    <t>肖成勇</t>
  </si>
  <si>
    <t>社科部</t>
  </si>
  <si>
    <t>SJ2001—04</t>
  </si>
  <si>
    <t>SJ2001—05</t>
  </si>
  <si>
    <t>序号</t>
  </si>
  <si>
    <r>
      <t>编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号</t>
    </r>
  </si>
  <si>
    <r>
      <t>课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题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名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称</t>
    </r>
  </si>
  <si>
    <r>
      <t>类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型</t>
    </r>
  </si>
  <si>
    <t>姓名</t>
  </si>
  <si>
    <r>
      <t>职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称</t>
    </r>
  </si>
  <si>
    <r>
      <t>部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门</t>
    </r>
  </si>
  <si>
    <t>项目经费（元）</t>
  </si>
  <si>
    <t>第一年度预算（元）</t>
  </si>
  <si>
    <t>硬件（电脑）</t>
  </si>
  <si>
    <t>完成情况</t>
  </si>
  <si>
    <t>2011.1-2012.12</t>
  </si>
  <si>
    <t>引进</t>
  </si>
  <si>
    <t>讲师</t>
  </si>
  <si>
    <t>副教授</t>
  </si>
  <si>
    <t>中国近代决策思想研究</t>
  </si>
  <si>
    <t>周妤</t>
  </si>
  <si>
    <t>人文思政</t>
  </si>
  <si>
    <t>2010.10-2012.10</t>
  </si>
  <si>
    <t>红色标注的是要购买电脑,采取政府采购的方式</t>
  </si>
  <si>
    <t>YJ2011-25</t>
  </si>
  <si>
    <t>大城市第一代独生子女父母养老意愿及支持研究-以上海为例</t>
  </si>
  <si>
    <t>肖昕茹</t>
  </si>
  <si>
    <t>2010.1-2012.1</t>
  </si>
  <si>
    <t>2011.1-2013.1</t>
  </si>
  <si>
    <t>教授</t>
  </si>
  <si>
    <t>儒林外史明代背景研究</t>
  </si>
  <si>
    <t>刘红军</t>
  </si>
  <si>
    <t>YJ2011-58</t>
  </si>
  <si>
    <t>俗性传说的文人阅读与叙事</t>
  </si>
  <si>
    <t>叶静</t>
  </si>
  <si>
    <t>中国电影大片的叙事困境极其对策研究</t>
  </si>
  <si>
    <t>陈瑜</t>
  </si>
  <si>
    <r>
      <t>2011</t>
    </r>
    <r>
      <rPr>
        <b/>
        <sz val="18"/>
        <rFont val="宋体"/>
        <family val="0"/>
      </rPr>
      <t>年引进人才基金项目情况表</t>
    </r>
  </si>
  <si>
    <t>科技处</t>
  </si>
  <si>
    <t>第二次拨款（元）2012.1</t>
  </si>
  <si>
    <r>
      <t>2011</t>
    </r>
    <r>
      <rPr>
        <b/>
        <sz val="18"/>
        <rFont val="宋体"/>
        <family val="0"/>
      </rPr>
      <t>年院内基金项目情况表</t>
    </r>
  </si>
  <si>
    <t>项目起讫时间</t>
  </si>
  <si>
    <r>
      <t>编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号</t>
    </r>
  </si>
  <si>
    <r>
      <t>课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题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名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称</t>
    </r>
  </si>
  <si>
    <r>
      <t>部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门</t>
    </r>
  </si>
  <si>
    <r>
      <t>类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型</t>
    </r>
  </si>
  <si>
    <t>引进</t>
  </si>
  <si>
    <t>2001.10~2003.04</t>
  </si>
  <si>
    <t>申报人</t>
  </si>
  <si>
    <r>
      <t>讲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师</t>
    </r>
  </si>
  <si>
    <t>副教授</t>
  </si>
  <si>
    <t>社会福利、救济与社会稳定的关系研究</t>
  </si>
  <si>
    <t>李国林</t>
  </si>
  <si>
    <t>2002.11~2004.10</t>
  </si>
  <si>
    <r>
      <t>类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型</t>
    </r>
  </si>
  <si>
    <r>
      <t>职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称</t>
    </r>
  </si>
  <si>
    <r>
      <t>部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门</t>
    </r>
  </si>
  <si>
    <r>
      <t>社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科</t>
    </r>
  </si>
  <si>
    <t>环境伦理与社会经济生活</t>
  </si>
  <si>
    <t>高雅珍</t>
  </si>
  <si>
    <t>2002.11~2004.03</t>
  </si>
  <si>
    <r>
      <t>课</t>
    </r>
    <r>
      <rPr>
        <b/>
        <sz val="10"/>
        <rFont val="Times New Roman"/>
        <family val="1"/>
      </rPr>
      <t xml:space="preserve">          </t>
    </r>
    <r>
      <rPr>
        <b/>
        <sz val="10"/>
        <rFont val="宋体"/>
        <family val="0"/>
      </rPr>
      <t>题</t>
    </r>
    <r>
      <rPr>
        <b/>
        <sz val="10"/>
        <rFont val="Times New Roman"/>
        <family val="1"/>
      </rPr>
      <t xml:space="preserve">         </t>
    </r>
    <r>
      <rPr>
        <b/>
        <sz val="10"/>
        <rFont val="宋体"/>
        <family val="0"/>
      </rPr>
      <t>名</t>
    </r>
    <r>
      <rPr>
        <b/>
        <sz val="10"/>
        <rFont val="Times New Roman"/>
        <family val="1"/>
      </rPr>
      <t xml:space="preserve">         </t>
    </r>
    <r>
      <rPr>
        <b/>
        <sz val="10"/>
        <rFont val="宋体"/>
        <family val="0"/>
      </rPr>
      <t>称</t>
    </r>
  </si>
  <si>
    <t>讲师</t>
  </si>
  <si>
    <t>社科部</t>
  </si>
  <si>
    <r>
      <t>编</t>
    </r>
    <r>
      <rPr>
        <b/>
        <sz val="10"/>
        <rFont val="Times New Roman"/>
        <family val="1"/>
      </rPr>
      <t xml:space="preserve">     </t>
    </r>
    <r>
      <rPr>
        <b/>
        <sz val="10"/>
        <rFont val="宋体"/>
        <family val="0"/>
      </rPr>
      <t>号</t>
    </r>
  </si>
  <si>
    <t>SJ2002—05</t>
  </si>
  <si>
    <t>SJ2002—06</t>
  </si>
  <si>
    <t>结题</t>
  </si>
  <si>
    <r>
      <t>职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称</t>
    </r>
  </si>
  <si>
    <t>申请人</t>
  </si>
  <si>
    <t>教授</t>
  </si>
  <si>
    <t>弘扬传统文化、铸造城市精神</t>
  </si>
  <si>
    <t>李国娟</t>
  </si>
  <si>
    <t>“两课”教师权威之研究</t>
  </si>
  <si>
    <t>冯国芳</t>
  </si>
  <si>
    <t>中国文化走向与近代学人的佛教史研究</t>
  </si>
  <si>
    <r>
      <t>周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霞</t>
    </r>
  </si>
  <si>
    <t>项目经费（元）</t>
  </si>
  <si>
    <t>SJ2003—02</t>
  </si>
  <si>
    <t>SJ2003—03</t>
  </si>
  <si>
    <t>SJ2003—04</t>
  </si>
  <si>
    <t>起讫时间</t>
  </si>
  <si>
    <t>2003.12~2005.03</t>
  </si>
  <si>
    <t>2003.10~2005.04</t>
  </si>
  <si>
    <t>2003.10~2004.10</t>
  </si>
  <si>
    <t>经费（元）</t>
  </si>
  <si>
    <r>
      <t>2001</t>
    </r>
    <r>
      <rPr>
        <b/>
        <sz val="18"/>
        <rFont val="宋体"/>
        <family val="0"/>
      </rPr>
      <t>年院内基金项目情况表</t>
    </r>
  </si>
  <si>
    <r>
      <t>2003</t>
    </r>
    <r>
      <rPr>
        <b/>
        <sz val="18"/>
        <rFont val="宋体"/>
        <family val="0"/>
      </rPr>
      <t>年院内基金项目情况表</t>
    </r>
  </si>
  <si>
    <r>
      <t>类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型</t>
    </r>
  </si>
  <si>
    <t>完成情况</t>
  </si>
  <si>
    <t>共计4.5万元</t>
  </si>
  <si>
    <t>2012.5-2014.4　　</t>
  </si>
  <si>
    <t>教授</t>
  </si>
  <si>
    <t>SJ2012-10</t>
  </si>
  <si>
    <t>中国红色文化产业核心竞争力实证评价-以江西瑞金市为例</t>
  </si>
  <si>
    <t>陈功焕</t>
  </si>
  <si>
    <t>人文学院</t>
  </si>
  <si>
    <r>
      <t>社会科学基金(</t>
    </r>
    <r>
      <rPr>
        <sz val="10"/>
        <color indexed="10"/>
        <rFont val="宋体"/>
        <family val="0"/>
      </rPr>
      <t>重点项目</t>
    </r>
    <r>
      <rPr>
        <sz val="10"/>
        <rFont val="宋体"/>
        <family val="0"/>
      </rPr>
      <t>)</t>
    </r>
  </si>
  <si>
    <t>教授</t>
  </si>
  <si>
    <t>序号</t>
  </si>
  <si>
    <r>
      <t>编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号</t>
    </r>
  </si>
  <si>
    <t>姓名</t>
  </si>
  <si>
    <r>
      <t>职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称</t>
    </r>
  </si>
  <si>
    <r>
      <t>部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门</t>
    </r>
  </si>
  <si>
    <t>项目经费（元）</t>
  </si>
  <si>
    <t>第一次拨款（元）2012.01</t>
  </si>
  <si>
    <t>其中含硬件（电脑）（元）</t>
  </si>
  <si>
    <t>第二次拨款（元）13.1</t>
  </si>
  <si>
    <t>引进人才基金</t>
  </si>
  <si>
    <t>2012.1--2013.12</t>
  </si>
  <si>
    <t>YJ2012-23</t>
  </si>
  <si>
    <t>社会创新与中小企业社会责任关系研究</t>
  </si>
  <si>
    <t>朱敏</t>
  </si>
  <si>
    <t>人文学院</t>
  </si>
  <si>
    <t>YJ2012-24</t>
  </si>
  <si>
    <t>清末传记编译与爱国主义教育</t>
  </si>
  <si>
    <t>潘喜颜</t>
  </si>
  <si>
    <r>
      <t>2012</t>
    </r>
    <r>
      <rPr>
        <b/>
        <sz val="18"/>
        <rFont val="宋体"/>
        <family val="0"/>
      </rPr>
      <t>年院内基金项目情况表</t>
    </r>
  </si>
  <si>
    <t>讲师</t>
  </si>
  <si>
    <t>SJ2011-09</t>
  </si>
  <si>
    <t>SJ2011-11</t>
  </si>
  <si>
    <t>SJ2011-12</t>
  </si>
  <si>
    <t>SJ2011-14</t>
  </si>
  <si>
    <r>
      <t>2002</t>
    </r>
    <r>
      <rPr>
        <b/>
        <sz val="18"/>
        <rFont val="宋体"/>
        <family val="0"/>
      </rPr>
      <t>年院内基金项目情况表</t>
    </r>
  </si>
  <si>
    <t>社科系</t>
  </si>
  <si>
    <t>YJ2011-17</t>
  </si>
  <si>
    <t>YJ2011-57</t>
  </si>
  <si>
    <t>YJ2011-59</t>
  </si>
  <si>
    <t>红色标注的重点项目经费中的1/4要等到项目在申请到上一级项目或转让成功后下拨，须有本人提供佐证材料,总计</t>
  </si>
  <si>
    <t>2010-12 总结：</t>
  </si>
  <si>
    <t>科技KJ</t>
  </si>
  <si>
    <t>青年基金QJ</t>
  </si>
  <si>
    <t>社科基金SJ</t>
  </si>
  <si>
    <t>引进人才基金YJ</t>
  </si>
  <si>
    <t>共计</t>
  </si>
  <si>
    <t>基金</t>
  </si>
  <si>
    <t>项目数</t>
  </si>
  <si>
    <t>万元</t>
  </si>
  <si>
    <t>2010年院内基金</t>
  </si>
  <si>
    <t>寿山石的无损鉴定方法研究</t>
  </si>
  <si>
    <t>刘卫东</t>
  </si>
  <si>
    <t>教授级高工</t>
  </si>
  <si>
    <t>2007.12~2009.11</t>
  </si>
  <si>
    <r>
      <t>类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型</t>
    </r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</si>
</sst>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3">
    <font>
      <sz val="12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b/>
      <sz val="18"/>
      <name val="Times New Roman"/>
      <family val="1"/>
    </font>
    <font>
      <b/>
      <sz val="18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3" xfId="0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Border="1" applyAlignment="1">
      <alignment/>
    </xf>
    <xf numFmtId="0" fontId="3" fillId="0" borderId="4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1" fillId="0" borderId="1" xfId="0" applyFont="1" applyBorder="1" applyAlignment="1">
      <alignment/>
    </xf>
    <xf numFmtId="0" fontId="0" fillId="0" borderId="0" xfId="0" applyFont="1" applyAlignment="1">
      <alignment/>
    </xf>
    <xf numFmtId="0" fontId="3" fillId="0" borderId="5" xfId="0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wrapText="1"/>
    </xf>
    <xf numFmtId="31" fontId="0" fillId="0" borderId="0" xfId="0" applyNumberFormat="1" applyAlignment="1">
      <alignment/>
    </xf>
    <xf numFmtId="31" fontId="3" fillId="0" borderId="0" xfId="0" applyNumberFormat="1" applyFont="1" applyBorder="1" applyAlignment="1">
      <alignment/>
    </xf>
    <xf numFmtId="17" fontId="0" fillId="0" borderId="0" xfId="0" applyNumberFormat="1" applyAlignment="1">
      <alignment/>
    </xf>
    <xf numFmtId="0" fontId="0" fillId="0" borderId="1" xfId="0" applyFont="1" applyBorder="1" applyAlignment="1">
      <alignment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wrapText="1"/>
    </xf>
    <xf numFmtId="0" fontId="3" fillId="0" borderId="7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/>
    </xf>
    <xf numFmtId="17" fontId="0" fillId="0" borderId="0" xfId="0" applyNumberForma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3" fillId="0" borderId="8" xfId="0" applyFont="1" applyFill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2" borderId="1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/>
    </xf>
    <xf numFmtId="0" fontId="0" fillId="4" borderId="0" xfId="0" applyFont="1" applyFill="1" applyAlignment="1">
      <alignment/>
    </xf>
    <xf numFmtId="0" fontId="0" fillId="4" borderId="0" xfId="0" applyFill="1" applyAlignment="1">
      <alignment/>
    </xf>
    <xf numFmtId="0" fontId="3" fillId="2" borderId="6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A20" sqref="A5:IV20"/>
    </sheetView>
  </sheetViews>
  <sheetFormatPr defaultColWidth="9.00390625" defaultRowHeight="14.25"/>
  <cols>
    <col min="1" max="1" width="3.75390625" style="1" customWidth="1"/>
    <col min="2" max="2" width="11.25390625" style="5" customWidth="1"/>
    <col min="3" max="3" width="40.125" style="1" customWidth="1"/>
    <col min="4" max="4" width="6.375" style="1" customWidth="1"/>
    <col min="5" max="6" width="9.00390625" style="1" customWidth="1"/>
    <col min="7" max="7" width="9.50390625" style="1" customWidth="1"/>
    <col min="8" max="8" width="16.125" style="1" customWidth="1"/>
    <col min="9" max="9" width="9.625" style="1" customWidth="1"/>
    <col min="10" max="16384" width="9.00390625" style="1" customWidth="1"/>
  </cols>
  <sheetData>
    <row r="1" spans="1:9" ht="23.25">
      <c r="A1" s="92" t="s">
        <v>171</v>
      </c>
      <c r="B1" s="92"/>
      <c r="C1" s="92"/>
      <c r="D1" s="92"/>
      <c r="E1" s="92"/>
      <c r="F1" s="92"/>
      <c r="G1" s="92"/>
      <c r="H1" s="92"/>
      <c r="I1" s="92"/>
    </row>
    <row r="2" spans="1:9" ht="12.75">
      <c r="A2" s="2" t="s">
        <v>77</v>
      </c>
      <c r="B2" s="6" t="s">
        <v>127</v>
      </c>
      <c r="C2" s="6" t="s">
        <v>128</v>
      </c>
      <c r="D2" s="6" t="s">
        <v>130</v>
      </c>
      <c r="E2" s="6" t="s">
        <v>78</v>
      </c>
      <c r="F2" s="6" t="s">
        <v>129</v>
      </c>
      <c r="G2" s="6" t="s">
        <v>170</v>
      </c>
      <c r="H2" s="6" t="s">
        <v>79</v>
      </c>
      <c r="I2" s="6" t="s">
        <v>80</v>
      </c>
    </row>
    <row r="3" spans="1:9" ht="12.75">
      <c r="A3" s="2">
        <v>27</v>
      </c>
      <c r="B3" s="4" t="s">
        <v>87</v>
      </c>
      <c r="C3" s="2" t="s">
        <v>82</v>
      </c>
      <c r="D3" s="6" t="s">
        <v>81</v>
      </c>
      <c r="E3" s="6" t="s">
        <v>83</v>
      </c>
      <c r="F3" s="6" t="s">
        <v>148</v>
      </c>
      <c r="G3" s="2">
        <v>5000</v>
      </c>
      <c r="H3" s="7" t="s">
        <v>132</v>
      </c>
      <c r="I3" s="2" t="s">
        <v>152</v>
      </c>
    </row>
    <row r="4" spans="1:9" ht="12.75">
      <c r="A4" s="2">
        <v>28</v>
      </c>
      <c r="B4" s="4" t="s">
        <v>88</v>
      </c>
      <c r="C4" s="2" t="s">
        <v>84</v>
      </c>
      <c r="D4" s="6" t="s">
        <v>81</v>
      </c>
      <c r="E4" s="6" t="s">
        <v>85</v>
      </c>
      <c r="F4" s="6" t="s">
        <v>148</v>
      </c>
      <c r="G4" s="2">
        <v>5000</v>
      </c>
      <c r="H4" s="7" t="s">
        <v>132</v>
      </c>
      <c r="I4" s="2" t="s">
        <v>152</v>
      </c>
    </row>
    <row r="5" spans="1:9" ht="12">
      <c r="A5" s="2"/>
      <c r="B5" s="3"/>
      <c r="C5" s="2"/>
      <c r="D5" s="2"/>
      <c r="E5" s="2"/>
      <c r="F5" s="2"/>
      <c r="G5" s="2">
        <f>SUM(G3:G4)</f>
        <v>10000</v>
      </c>
      <c r="H5" s="2"/>
      <c r="I5" s="2"/>
    </row>
  </sheetData>
  <mergeCells count="1">
    <mergeCell ref="A1:I1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C16" sqref="C16"/>
    </sheetView>
  </sheetViews>
  <sheetFormatPr defaultColWidth="9.00390625" defaultRowHeight="14.25"/>
  <cols>
    <col min="1" max="1" width="3.75390625" style="1" customWidth="1"/>
    <col min="2" max="2" width="9.00390625" style="1" customWidth="1"/>
    <col min="3" max="3" width="49.50390625" style="1" customWidth="1"/>
    <col min="4" max="4" width="5.00390625" style="1" customWidth="1"/>
    <col min="5" max="5" width="7.25390625" style="1" customWidth="1"/>
    <col min="6" max="6" width="9.00390625" style="1" customWidth="1"/>
    <col min="7" max="7" width="7.375" style="1" customWidth="1"/>
    <col min="8" max="8" width="9.375" style="1" customWidth="1"/>
    <col min="9" max="9" width="13.125" style="1" customWidth="1"/>
    <col min="10" max="10" width="7.625" style="1" customWidth="1"/>
    <col min="11" max="16384" width="9.00390625" style="1" customWidth="1"/>
  </cols>
  <sheetData>
    <row r="1" spans="1:9" ht="23.25">
      <c r="A1" s="93" t="s">
        <v>208</v>
      </c>
      <c r="B1" s="93"/>
      <c r="C1" s="94"/>
      <c r="D1" s="94"/>
      <c r="E1" s="94"/>
      <c r="F1" s="94"/>
      <c r="G1" s="94"/>
      <c r="H1" s="94"/>
      <c r="I1" s="95"/>
    </row>
    <row r="2" spans="1:10" ht="12.75">
      <c r="A2" s="10" t="s">
        <v>77</v>
      </c>
      <c r="B2" s="11" t="s">
        <v>149</v>
      </c>
      <c r="C2" s="11" t="s">
        <v>146</v>
      </c>
      <c r="D2" s="11" t="s">
        <v>139</v>
      </c>
      <c r="E2" s="11" t="s">
        <v>133</v>
      </c>
      <c r="F2" s="11" t="s">
        <v>140</v>
      </c>
      <c r="G2" s="11" t="s">
        <v>141</v>
      </c>
      <c r="H2" s="11" t="s">
        <v>170</v>
      </c>
      <c r="I2" s="11" t="s">
        <v>79</v>
      </c>
      <c r="J2" s="11" t="s">
        <v>80</v>
      </c>
    </row>
    <row r="3" spans="1:10" ht="12.75">
      <c r="A3" s="2">
        <v>21</v>
      </c>
      <c r="B3" s="7" t="s">
        <v>150</v>
      </c>
      <c r="C3" s="2" t="s">
        <v>136</v>
      </c>
      <c r="D3" s="6" t="s">
        <v>142</v>
      </c>
      <c r="E3" s="6" t="s">
        <v>137</v>
      </c>
      <c r="F3" s="6" t="s">
        <v>134</v>
      </c>
      <c r="G3" s="6" t="s">
        <v>86</v>
      </c>
      <c r="H3" s="2">
        <v>5000</v>
      </c>
      <c r="I3" s="9" t="s">
        <v>138</v>
      </c>
      <c r="J3" s="6" t="s">
        <v>152</v>
      </c>
    </row>
    <row r="4" spans="1:10" ht="12.75">
      <c r="A4" s="2">
        <v>22</v>
      </c>
      <c r="B4" s="7" t="s">
        <v>151</v>
      </c>
      <c r="C4" s="2" t="s">
        <v>143</v>
      </c>
      <c r="D4" s="6" t="s">
        <v>142</v>
      </c>
      <c r="E4" s="6" t="s">
        <v>144</v>
      </c>
      <c r="F4" s="6" t="s">
        <v>135</v>
      </c>
      <c r="G4" s="6" t="s">
        <v>86</v>
      </c>
      <c r="H4" s="2">
        <v>4000</v>
      </c>
      <c r="I4" s="9" t="s">
        <v>145</v>
      </c>
      <c r="J4" s="6" t="s">
        <v>152</v>
      </c>
    </row>
  </sheetData>
  <mergeCells count="1">
    <mergeCell ref="A1:I1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F14" sqref="F14"/>
    </sheetView>
  </sheetViews>
  <sheetFormatPr defaultColWidth="9.00390625" defaultRowHeight="14.25"/>
  <cols>
    <col min="1" max="1" width="4.00390625" style="1" customWidth="1"/>
    <col min="2" max="2" width="10.25390625" style="5" customWidth="1"/>
    <col min="3" max="3" width="39.125" style="1" customWidth="1"/>
    <col min="4" max="4" width="6.375" style="1" customWidth="1"/>
    <col min="5" max="5" width="9.00390625" style="1" customWidth="1"/>
    <col min="6" max="6" width="8.00390625" style="1" customWidth="1"/>
    <col min="7" max="7" width="10.50390625" style="1" customWidth="1"/>
    <col min="8" max="8" width="12.125" style="1" customWidth="1"/>
    <col min="9" max="9" width="12.375" style="1" customWidth="1"/>
    <col min="10" max="10" width="7.25390625" style="1" customWidth="1"/>
    <col min="11" max="11" width="9.125" style="1" bestFit="1" customWidth="1"/>
    <col min="12" max="16384" width="9.00390625" style="1" customWidth="1"/>
  </cols>
  <sheetData>
    <row r="1" spans="1:10" ht="23.25">
      <c r="A1" s="92" t="s">
        <v>172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12.75">
      <c r="A2" s="2" t="s">
        <v>77</v>
      </c>
      <c r="B2" s="6" t="s">
        <v>127</v>
      </c>
      <c r="C2" s="6" t="s">
        <v>128</v>
      </c>
      <c r="D2" s="6" t="s">
        <v>130</v>
      </c>
      <c r="E2" s="6" t="s">
        <v>154</v>
      </c>
      <c r="F2" s="6" t="s">
        <v>153</v>
      </c>
      <c r="G2" s="6" t="s">
        <v>129</v>
      </c>
      <c r="H2" s="6" t="s">
        <v>162</v>
      </c>
      <c r="I2" s="6" t="s">
        <v>166</v>
      </c>
      <c r="J2" s="2" t="s">
        <v>80</v>
      </c>
    </row>
    <row r="3" spans="1:10" ht="12.75">
      <c r="A3" s="2">
        <v>2</v>
      </c>
      <c r="B3" s="4" t="s">
        <v>163</v>
      </c>
      <c r="C3" s="2" t="s">
        <v>156</v>
      </c>
      <c r="D3" s="6" t="s">
        <v>81</v>
      </c>
      <c r="E3" s="6" t="s">
        <v>157</v>
      </c>
      <c r="F3" s="6" t="s">
        <v>147</v>
      </c>
      <c r="G3" s="6" t="s">
        <v>86</v>
      </c>
      <c r="H3" s="9">
        <v>4500</v>
      </c>
      <c r="I3" s="13" t="s">
        <v>167</v>
      </c>
      <c r="J3" s="6" t="s">
        <v>152</v>
      </c>
    </row>
    <row r="4" spans="1:10" ht="12.75">
      <c r="A4" s="2">
        <v>3</v>
      </c>
      <c r="B4" s="4" t="s">
        <v>164</v>
      </c>
      <c r="C4" s="2" t="s">
        <v>158</v>
      </c>
      <c r="D4" s="6" t="s">
        <v>81</v>
      </c>
      <c r="E4" s="6" t="s">
        <v>159</v>
      </c>
      <c r="F4" s="6" t="s">
        <v>147</v>
      </c>
      <c r="G4" s="6" t="s">
        <v>86</v>
      </c>
      <c r="H4" s="9">
        <v>3000</v>
      </c>
      <c r="I4" s="13" t="s">
        <v>169</v>
      </c>
      <c r="J4" s="6" t="s">
        <v>152</v>
      </c>
    </row>
    <row r="5" spans="1:10" ht="12.75">
      <c r="A5" s="2">
        <v>4</v>
      </c>
      <c r="B5" s="4" t="s">
        <v>165</v>
      </c>
      <c r="C5" s="2" t="s">
        <v>160</v>
      </c>
      <c r="D5" s="6" t="s">
        <v>81</v>
      </c>
      <c r="E5" s="6" t="s">
        <v>161</v>
      </c>
      <c r="F5" s="6" t="s">
        <v>147</v>
      </c>
      <c r="G5" s="6" t="s">
        <v>86</v>
      </c>
      <c r="H5" s="9">
        <v>4000</v>
      </c>
      <c r="I5" s="13" t="s">
        <v>168</v>
      </c>
      <c r="J5" s="6" t="s">
        <v>152</v>
      </c>
    </row>
    <row r="6" spans="2:7" s="8" customFormat="1" ht="12.75">
      <c r="B6" s="14"/>
      <c r="D6" s="15"/>
      <c r="E6" s="15"/>
      <c r="F6" s="15"/>
      <c r="G6" s="15"/>
    </row>
    <row r="7" ht="12">
      <c r="B7" s="1"/>
    </row>
    <row r="8" ht="12">
      <c r="B8" s="1"/>
    </row>
    <row r="9" ht="12">
      <c r="B9" s="1"/>
    </row>
    <row r="10" ht="12">
      <c r="B10" s="1"/>
    </row>
    <row r="11" ht="12">
      <c r="B11" s="1"/>
    </row>
    <row r="12" ht="12">
      <c r="B12" s="1"/>
    </row>
    <row r="13" ht="12">
      <c r="B13" s="1"/>
    </row>
    <row r="14" ht="12">
      <c r="B14" s="1"/>
    </row>
    <row r="15" ht="12">
      <c r="B15" s="1"/>
    </row>
    <row r="16" ht="12">
      <c r="B16" s="1"/>
    </row>
    <row r="17" ht="12">
      <c r="B17" s="1"/>
    </row>
    <row r="18" ht="12">
      <c r="B18" s="1"/>
    </row>
    <row r="19" ht="12">
      <c r="B19" s="1"/>
    </row>
    <row r="20" ht="12">
      <c r="B20" s="1"/>
    </row>
    <row r="21" ht="12">
      <c r="B21" s="1"/>
    </row>
    <row r="22" ht="12">
      <c r="B22" s="1"/>
    </row>
    <row r="23" ht="12">
      <c r="B23" s="1"/>
    </row>
    <row r="24" ht="12">
      <c r="B24" s="1"/>
    </row>
    <row r="25" ht="12">
      <c r="B25" s="1"/>
    </row>
    <row r="26" ht="12">
      <c r="B26" s="1"/>
    </row>
    <row r="27" ht="12">
      <c r="B27" s="1"/>
    </row>
    <row r="28" ht="12">
      <c r="B28" s="1"/>
    </row>
    <row r="29" ht="12">
      <c r="B29" s="1"/>
    </row>
    <row r="30" ht="12">
      <c r="B30" s="1"/>
    </row>
    <row r="31" ht="12">
      <c r="B31" s="1"/>
    </row>
    <row r="32" ht="12">
      <c r="B32" s="1"/>
    </row>
    <row r="33" ht="12">
      <c r="B33" s="1"/>
    </row>
    <row r="34" ht="12">
      <c r="B34" s="1"/>
    </row>
    <row r="35" ht="12">
      <c r="B35" s="1"/>
    </row>
    <row r="36" ht="12">
      <c r="B36" s="1"/>
    </row>
    <row r="37" ht="12">
      <c r="B37" s="1"/>
    </row>
  </sheetData>
  <mergeCells count="1">
    <mergeCell ref="A1:J1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"/>
  <sheetViews>
    <sheetView workbookViewId="0" topLeftCell="B1">
      <selection activeCell="C9" sqref="C9"/>
    </sheetView>
  </sheetViews>
  <sheetFormatPr defaultColWidth="9.00390625" defaultRowHeight="14.25"/>
  <cols>
    <col min="3" max="3" width="30.125" style="0" customWidth="1"/>
    <col min="8" max="8" width="14.625" style="0" customWidth="1"/>
  </cols>
  <sheetData>
    <row r="2" spans="1:10" s="88" customFormat="1" ht="14.25">
      <c r="A2" s="83">
        <v>26</v>
      </c>
      <c r="B2" s="84">
        <v>1</v>
      </c>
      <c r="C2" s="83" t="s">
        <v>224</v>
      </c>
      <c r="D2" s="85" t="s">
        <v>131</v>
      </c>
      <c r="E2" s="83" t="s">
        <v>225</v>
      </c>
      <c r="F2" s="83" t="s">
        <v>226</v>
      </c>
      <c r="G2" s="83" t="s">
        <v>209</v>
      </c>
      <c r="H2" s="83" t="s">
        <v>227</v>
      </c>
      <c r="I2" s="86"/>
      <c r="J2" s="8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E1">
      <selection activeCell="J13" sqref="J13"/>
    </sheetView>
  </sheetViews>
  <sheetFormatPr defaultColWidth="9.00390625" defaultRowHeight="14.25"/>
  <cols>
    <col min="2" max="2" width="9.00390625" style="1" customWidth="1"/>
    <col min="3" max="3" width="33.375" style="0" customWidth="1"/>
    <col min="8" max="8" width="12.50390625" style="0" customWidth="1"/>
    <col min="9" max="11" width="13.625" style="0" customWidth="1"/>
    <col min="12" max="12" width="7.625" style="0" customWidth="1"/>
    <col min="14" max="14" width="10.00390625" style="0" bestFit="1" customWidth="1"/>
  </cols>
  <sheetData>
    <row r="1" spans="1:11" ht="23.25">
      <c r="A1" s="92" t="s">
        <v>52</v>
      </c>
      <c r="B1" s="92"/>
      <c r="C1" s="92"/>
      <c r="D1" s="92"/>
      <c r="E1" s="92"/>
      <c r="F1" s="92"/>
      <c r="G1" s="92"/>
      <c r="H1" s="92"/>
      <c r="I1" s="92"/>
      <c r="J1" s="67"/>
      <c r="K1" s="67"/>
    </row>
    <row r="2" spans="1:14" ht="84.75">
      <c r="A2" s="12" t="s">
        <v>77</v>
      </c>
      <c r="B2" s="6" t="s">
        <v>127</v>
      </c>
      <c r="C2" s="29" t="s">
        <v>128</v>
      </c>
      <c r="D2" s="29" t="s">
        <v>173</v>
      </c>
      <c r="E2" s="6" t="s">
        <v>154</v>
      </c>
      <c r="F2" s="6" t="s">
        <v>153</v>
      </c>
      <c r="G2" s="6" t="s">
        <v>129</v>
      </c>
      <c r="H2" s="6" t="s">
        <v>162</v>
      </c>
      <c r="I2" s="6" t="s">
        <v>166</v>
      </c>
      <c r="J2" s="32" t="s">
        <v>0</v>
      </c>
      <c r="K2" s="32" t="s">
        <v>1</v>
      </c>
      <c r="L2" s="69" t="s">
        <v>35</v>
      </c>
      <c r="M2" s="32" t="s">
        <v>174</v>
      </c>
      <c r="N2" s="68" t="s">
        <v>34</v>
      </c>
    </row>
    <row r="3" spans="1:13" ht="33.75" customHeight="1">
      <c r="A3" s="24">
        <v>2</v>
      </c>
      <c r="B3" s="2" t="s">
        <v>66</v>
      </c>
      <c r="C3" s="25" t="s">
        <v>67</v>
      </c>
      <c r="D3" s="73" t="s">
        <v>27</v>
      </c>
      <c r="E3" s="19" t="s">
        <v>68</v>
      </c>
      <c r="F3" s="19" t="s">
        <v>135</v>
      </c>
      <c r="G3" s="19" t="s">
        <v>209</v>
      </c>
      <c r="H3" s="26">
        <v>20000</v>
      </c>
      <c r="I3" s="26" t="s">
        <v>69</v>
      </c>
      <c r="J3" s="26">
        <v>7500</v>
      </c>
      <c r="K3" s="38">
        <v>7500</v>
      </c>
      <c r="L3" s="26">
        <v>0</v>
      </c>
      <c r="M3" s="20"/>
    </row>
    <row r="4" spans="1:13" ht="23.25" customHeight="1">
      <c r="A4" s="24">
        <v>3</v>
      </c>
      <c r="B4" s="2" t="s">
        <v>70</v>
      </c>
      <c r="C4" s="25" t="s">
        <v>71</v>
      </c>
      <c r="D4" s="73" t="s">
        <v>27</v>
      </c>
      <c r="E4" s="19" t="s">
        <v>157</v>
      </c>
      <c r="F4" s="19" t="s">
        <v>135</v>
      </c>
      <c r="G4" s="19" t="s">
        <v>209</v>
      </c>
      <c r="H4" s="26">
        <v>20000</v>
      </c>
      <c r="I4" s="26" t="s">
        <v>69</v>
      </c>
      <c r="J4" s="26">
        <v>7500</v>
      </c>
      <c r="K4" s="38">
        <v>7500</v>
      </c>
      <c r="L4" s="26">
        <v>0</v>
      </c>
      <c r="M4" s="20"/>
    </row>
    <row r="5" spans="1:13" ht="28.5" customHeight="1">
      <c r="A5" s="24">
        <v>6</v>
      </c>
      <c r="B5" s="2" t="s">
        <v>72</v>
      </c>
      <c r="C5" s="25" t="s">
        <v>73</v>
      </c>
      <c r="D5" s="25" t="s">
        <v>28</v>
      </c>
      <c r="E5" s="19" t="s">
        <v>74</v>
      </c>
      <c r="F5" s="19" t="s">
        <v>147</v>
      </c>
      <c r="G5" s="19" t="s">
        <v>209</v>
      </c>
      <c r="H5" s="26">
        <v>10000</v>
      </c>
      <c r="I5" s="26" t="s">
        <v>69</v>
      </c>
      <c r="J5" s="26">
        <v>5000</v>
      </c>
      <c r="K5" s="26">
        <v>5000</v>
      </c>
      <c r="L5" s="26">
        <v>0</v>
      </c>
      <c r="M5" s="20"/>
    </row>
    <row r="6" spans="1:13" ht="24">
      <c r="A6" s="37">
        <v>44</v>
      </c>
      <c r="B6" s="2" t="s">
        <v>3</v>
      </c>
      <c r="C6" s="25" t="s">
        <v>4</v>
      </c>
      <c r="D6" s="25" t="s">
        <v>131</v>
      </c>
      <c r="E6" s="19" t="s">
        <v>5</v>
      </c>
      <c r="F6" s="19" t="s">
        <v>147</v>
      </c>
      <c r="G6" s="19" t="s">
        <v>60</v>
      </c>
      <c r="H6" s="26">
        <v>15000</v>
      </c>
      <c r="I6" s="26" t="s">
        <v>2</v>
      </c>
      <c r="J6" s="26">
        <v>10000</v>
      </c>
      <c r="K6" s="26">
        <v>5000</v>
      </c>
      <c r="L6" s="26">
        <v>0</v>
      </c>
      <c r="M6" s="26"/>
    </row>
    <row r="7" spans="1:13" ht="14.25">
      <c r="A7" s="39">
        <v>54</v>
      </c>
      <c r="B7" s="2" t="s">
        <v>6</v>
      </c>
      <c r="C7" s="25" t="s">
        <v>7</v>
      </c>
      <c r="D7" s="25" t="s">
        <v>131</v>
      </c>
      <c r="E7" s="19" t="s">
        <v>8</v>
      </c>
      <c r="F7" s="19" t="s">
        <v>147</v>
      </c>
      <c r="G7" s="19" t="s">
        <v>60</v>
      </c>
      <c r="H7" s="26">
        <v>15000</v>
      </c>
      <c r="I7" s="26" t="s">
        <v>9</v>
      </c>
      <c r="J7" s="26">
        <v>3000</v>
      </c>
      <c r="K7" s="26">
        <v>12000</v>
      </c>
      <c r="L7" s="26">
        <f>H7-J7-K7</f>
        <v>0</v>
      </c>
      <c r="M7" t="s">
        <v>152</v>
      </c>
    </row>
    <row r="8" spans="1:13" ht="14.25">
      <c r="A8" s="39">
        <v>55</v>
      </c>
      <c r="B8" s="2" t="s">
        <v>10</v>
      </c>
      <c r="C8" s="25" t="s">
        <v>11</v>
      </c>
      <c r="D8" s="25" t="s">
        <v>131</v>
      </c>
      <c r="E8" s="19" t="s">
        <v>12</v>
      </c>
      <c r="F8" s="19" t="s">
        <v>147</v>
      </c>
      <c r="G8" s="19" t="s">
        <v>60</v>
      </c>
      <c r="H8" s="26">
        <v>15000</v>
      </c>
      <c r="I8" s="26" t="s">
        <v>13</v>
      </c>
      <c r="J8" s="26">
        <v>3000</v>
      </c>
      <c r="K8" s="26">
        <v>12000</v>
      </c>
      <c r="L8" s="26">
        <f>H8-J8-K8</f>
        <v>0</v>
      </c>
      <c r="M8" s="26"/>
    </row>
    <row r="9" spans="1:10" ht="14.25">
      <c r="A9" s="40"/>
      <c r="B9" s="41"/>
      <c r="C9" s="40"/>
      <c r="H9" t="e">
        <f>SUM(#REF!)</f>
        <v>#REF!</v>
      </c>
      <c r="J9">
        <f>SUM(J7:J8)</f>
        <v>6000</v>
      </c>
    </row>
    <row r="10" spans="1:3" ht="14.25">
      <c r="A10" s="42"/>
      <c r="B10" s="8"/>
      <c r="C10" s="42"/>
    </row>
    <row r="11" spans="1:3" ht="14.25">
      <c r="A11" s="42"/>
      <c r="B11" s="8"/>
      <c r="C11" s="42"/>
    </row>
    <row r="12" spans="1:3" ht="14.25">
      <c r="A12" s="42"/>
      <c r="B12" s="8"/>
      <c r="C12" s="42"/>
    </row>
    <row r="13" spans="1:4" ht="14.25">
      <c r="A13" s="42"/>
      <c r="B13" s="8"/>
      <c r="C13" s="42" t="s">
        <v>15</v>
      </c>
      <c r="D13" t="s">
        <v>16</v>
      </c>
    </row>
    <row r="14" spans="1:4" ht="14.25">
      <c r="A14" s="42"/>
      <c r="B14" s="8"/>
      <c r="C14" s="42" t="s">
        <v>17</v>
      </c>
      <c r="D14" t="s">
        <v>18</v>
      </c>
    </row>
    <row r="18" ht="57">
      <c r="C18" s="30" t="s">
        <v>39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3"/>
  <sheetViews>
    <sheetView workbookViewId="0" topLeftCell="A1">
      <selection activeCell="C39" sqref="C39"/>
    </sheetView>
  </sheetViews>
  <sheetFormatPr defaultColWidth="9.00390625" defaultRowHeight="14.25"/>
  <cols>
    <col min="1" max="1" width="4.875" style="0" customWidth="1"/>
    <col min="2" max="2" width="9.50390625" style="0" customWidth="1"/>
    <col min="3" max="3" width="38.25390625" style="0" customWidth="1"/>
    <col min="4" max="4" width="13.375" style="0" bestFit="1" customWidth="1"/>
    <col min="5" max="5" width="11.375" style="0" bestFit="1" customWidth="1"/>
    <col min="6" max="6" width="7.25390625" style="0" hidden="1" customWidth="1"/>
    <col min="7" max="7" width="9.875" style="0" customWidth="1"/>
    <col min="8" max="8" width="10.375" style="35" customWidth="1"/>
    <col min="9" max="9" width="15.125" style="0" bestFit="1" customWidth="1"/>
    <col min="10" max="10" width="12.625" style="0" customWidth="1"/>
    <col min="11" max="11" width="10.125" style="0" customWidth="1"/>
    <col min="13" max="13" width="9.50390625" style="0" customWidth="1"/>
    <col min="14" max="14" width="10.375" style="0" customWidth="1"/>
    <col min="15" max="15" width="16.625" style="0" customWidth="1"/>
    <col min="17" max="17" width="13.75390625" style="0" customWidth="1"/>
    <col min="18" max="18" width="15.75390625" style="0" customWidth="1"/>
    <col min="19" max="19" width="17.375" style="0" customWidth="1"/>
  </cols>
  <sheetData>
    <row r="1" spans="1:14" ht="22.5">
      <c r="A1" s="96" t="s">
        <v>53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50"/>
      <c r="N1" s="31"/>
    </row>
    <row r="2" spans="1:14" ht="22.5" customHeight="1">
      <c r="A2" s="12" t="s">
        <v>77</v>
      </c>
      <c r="B2" s="19" t="s">
        <v>127</v>
      </c>
      <c r="C2" s="18" t="s">
        <v>128</v>
      </c>
      <c r="D2" s="74" t="s">
        <v>173</v>
      </c>
      <c r="E2" s="18" t="s">
        <v>154</v>
      </c>
      <c r="F2" s="18" t="s">
        <v>153</v>
      </c>
      <c r="G2" s="18" t="s">
        <v>129</v>
      </c>
      <c r="H2" s="16" t="s">
        <v>162</v>
      </c>
      <c r="I2" s="12" t="s">
        <v>166</v>
      </c>
      <c r="J2" s="2" t="s">
        <v>25</v>
      </c>
      <c r="K2" s="12" t="s">
        <v>19</v>
      </c>
      <c r="L2" s="2" t="s">
        <v>54</v>
      </c>
      <c r="M2" s="47" t="s">
        <v>36</v>
      </c>
      <c r="N2" s="20" t="s">
        <v>80</v>
      </c>
    </row>
    <row r="3" spans="1:14" ht="27.75" customHeight="1">
      <c r="A3" s="12">
        <v>14</v>
      </c>
      <c r="B3" s="19" t="s">
        <v>63</v>
      </c>
      <c r="C3" s="18" t="s">
        <v>64</v>
      </c>
      <c r="D3" s="18" t="s">
        <v>55</v>
      </c>
      <c r="E3" s="18" t="s">
        <v>65</v>
      </c>
      <c r="F3" s="18" t="s">
        <v>147</v>
      </c>
      <c r="G3" s="18" t="s">
        <v>60</v>
      </c>
      <c r="H3" s="16">
        <v>5000</v>
      </c>
      <c r="I3" s="12" t="s">
        <v>56</v>
      </c>
      <c r="J3" s="2">
        <v>3000</v>
      </c>
      <c r="K3" s="12"/>
      <c r="L3" s="2">
        <v>3000</v>
      </c>
      <c r="M3" s="2">
        <f>H3-L3</f>
        <v>2000</v>
      </c>
      <c r="N3" s="20"/>
    </row>
    <row r="4" spans="1:14" ht="22.5" customHeight="1">
      <c r="A4" s="12">
        <v>25</v>
      </c>
      <c r="B4" s="19" t="s">
        <v>57</v>
      </c>
      <c r="C4" s="18" t="s">
        <v>58</v>
      </c>
      <c r="D4" s="74" t="s">
        <v>27</v>
      </c>
      <c r="E4" s="18" t="s">
        <v>59</v>
      </c>
      <c r="F4" s="18" t="s">
        <v>155</v>
      </c>
      <c r="G4" s="18" t="s">
        <v>60</v>
      </c>
      <c r="H4" s="16">
        <v>20000</v>
      </c>
      <c r="I4" s="12" t="s">
        <v>56</v>
      </c>
      <c r="J4" s="2">
        <v>14000</v>
      </c>
      <c r="K4" s="12"/>
      <c r="L4" s="2">
        <v>14000</v>
      </c>
      <c r="M4" s="47">
        <v>1000</v>
      </c>
      <c r="N4" s="20"/>
    </row>
    <row r="5" spans="1:14" ht="27.75" customHeight="1">
      <c r="A5" s="12">
        <v>26</v>
      </c>
      <c r="B5" s="19" t="s">
        <v>30</v>
      </c>
      <c r="C5" s="18" t="s">
        <v>61</v>
      </c>
      <c r="D5" s="18" t="s">
        <v>28</v>
      </c>
      <c r="E5" s="18" t="s">
        <v>62</v>
      </c>
      <c r="F5" s="18" t="s">
        <v>147</v>
      </c>
      <c r="G5" s="18" t="s">
        <v>60</v>
      </c>
      <c r="H5" s="16">
        <v>10000</v>
      </c>
      <c r="I5" s="12" t="s">
        <v>31</v>
      </c>
      <c r="J5" s="2">
        <v>6000</v>
      </c>
      <c r="K5" s="12"/>
      <c r="L5" s="2">
        <v>6000</v>
      </c>
      <c r="M5" s="2">
        <f>H5-L5</f>
        <v>4000</v>
      </c>
      <c r="N5" s="20"/>
    </row>
    <row r="8" spans="12:14" ht="14.25">
      <c r="L8" t="s">
        <v>75</v>
      </c>
      <c r="N8" s="54">
        <v>40544</v>
      </c>
    </row>
    <row r="9" spans="12:13" ht="14.25">
      <c r="L9" s="36">
        <v>3.2</v>
      </c>
      <c r="M9" s="36"/>
    </row>
    <row r="11" spans="2:14" ht="14.25">
      <c r="B11" s="43"/>
      <c r="C11" s="44"/>
      <c r="D11" s="44"/>
      <c r="E11" s="43"/>
      <c r="F11" s="43"/>
      <c r="G11" s="43"/>
      <c r="H11" s="45"/>
      <c r="I11" s="42"/>
      <c r="J11" s="42"/>
      <c r="K11" s="42"/>
      <c r="L11" s="42"/>
      <c r="M11" s="42"/>
      <c r="N11" s="46"/>
    </row>
    <row r="12" spans="2:14" ht="14.25">
      <c r="B12" s="43"/>
      <c r="C12" s="44"/>
      <c r="D12" s="44"/>
      <c r="E12" s="43"/>
      <c r="F12" s="43"/>
      <c r="G12" s="43"/>
      <c r="H12"/>
      <c r="N12" s="46"/>
    </row>
    <row r="15" spans="1:14" s="48" customFormat="1" ht="24.75">
      <c r="A15" s="48" t="s">
        <v>77</v>
      </c>
      <c r="B15" s="33" t="s">
        <v>127</v>
      </c>
      <c r="C15" s="33" t="s">
        <v>128</v>
      </c>
      <c r="D15" s="33" t="s">
        <v>173</v>
      </c>
      <c r="E15" s="33" t="s">
        <v>24</v>
      </c>
      <c r="F15" s="33" t="s">
        <v>153</v>
      </c>
      <c r="G15" s="33" t="s">
        <v>129</v>
      </c>
      <c r="H15" s="33" t="s">
        <v>162</v>
      </c>
      <c r="I15" s="33" t="s">
        <v>20</v>
      </c>
      <c r="J15" s="33" t="s">
        <v>25</v>
      </c>
      <c r="K15" s="33" t="s">
        <v>19</v>
      </c>
      <c r="L15" s="33" t="s">
        <v>26</v>
      </c>
      <c r="M15" s="70" t="s">
        <v>41</v>
      </c>
      <c r="N15" s="2" t="s">
        <v>29</v>
      </c>
    </row>
    <row r="16" spans="2:19" ht="14.25">
      <c r="B16" s="43"/>
      <c r="C16" s="44"/>
      <c r="D16" s="44"/>
      <c r="E16" s="43"/>
      <c r="F16" s="43"/>
      <c r="G16" s="43"/>
      <c r="H16" s="45"/>
      <c r="I16" s="42"/>
      <c r="J16" s="42"/>
      <c r="K16" s="42"/>
      <c r="L16" s="42"/>
      <c r="M16" s="42"/>
      <c r="N16" s="46"/>
      <c r="P16" s="8"/>
      <c r="Q16" s="8"/>
      <c r="R16" s="8"/>
      <c r="S16" s="8"/>
    </row>
    <row r="17" spans="2:19" ht="14.25">
      <c r="B17" s="43"/>
      <c r="C17" s="44"/>
      <c r="D17" s="44"/>
      <c r="E17" s="43"/>
      <c r="F17" s="43"/>
      <c r="G17" s="43"/>
      <c r="H17" t="s">
        <v>21</v>
      </c>
      <c r="N17" s="46"/>
      <c r="P17" s="8"/>
      <c r="Q17" s="8"/>
      <c r="R17" s="53">
        <v>40562</v>
      </c>
      <c r="S17" s="8"/>
    </row>
    <row r="18" spans="2:20" ht="14.25">
      <c r="B18" s="43"/>
      <c r="C18" s="49" t="s">
        <v>22</v>
      </c>
      <c r="D18" s="43"/>
      <c r="E18" s="43"/>
      <c r="F18" s="43"/>
      <c r="G18" s="43"/>
      <c r="T18">
        <f>SUM(N18:S18)</f>
        <v>0</v>
      </c>
    </row>
    <row r="19" spans="2:7" ht="14.25">
      <c r="B19" s="43"/>
      <c r="C19" s="43"/>
      <c r="D19" s="43"/>
      <c r="E19" s="43"/>
      <c r="F19" s="43"/>
      <c r="G19" s="43"/>
    </row>
    <row r="20" spans="2:7" ht="14.25">
      <c r="B20" s="43"/>
      <c r="C20" s="43"/>
      <c r="D20" s="43"/>
      <c r="E20" s="43"/>
      <c r="F20" s="43"/>
      <c r="G20" s="43"/>
    </row>
    <row r="21" spans="2:15" ht="14.25">
      <c r="B21" s="43"/>
      <c r="C21" s="43"/>
      <c r="O21" t="s">
        <v>23</v>
      </c>
    </row>
    <row r="24" ht="42.75">
      <c r="C24" s="30" t="s">
        <v>39</v>
      </c>
    </row>
    <row r="26" spans="3:8" ht="14.25">
      <c r="C26" s="35" t="s">
        <v>223</v>
      </c>
      <c r="D26" s="20" t="s">
        <v>221</v>
      </c>
      <c r="E26" s="20" t="s">
        <v>222</v>
      </c>
      <c r="H26"/>
    </row>
    <row r="27" spans="2:8" ht="14.25">
      <c r="B27" t="s">
        <v>214</v>
      </c>
      <c r="C27" s="24" t="s">
        <v>220</v>
      </c>
      <c r="D27" s="20">
        <v>9</v>
      </c>
      <c r="E27" s="20">
        <v>27</v>
      </c>
      <c r="H27"/>
    </row>
    <row r="28" spans="3:8" ht="14.25">
      <c r="C28" s="24" t="s">
        <v>215</v>
      </c>
      <c r="D28" s="20">
        <v>6</v>
      </c>
      <c r="E28" s="20">
        <v>4</v>
      </c>
      <c r="H28"/>
    </row>
    <row r="29" spans="3:8" ht="14.25">
      <c r="C29" s="24" t="s">
        <v>216</v>
      </c>
      <c r="D29" s="20">
        <v>21</v>
      </c>
      <c r="E29" s="20">
        <v>28</v>
      </c>
      <c r="H29"/>
    </row>
    <row r="30" spans="3:8" ht="14.25">
      <c r="C30" s="24" t="s">
        <v>217</v>
      </c>
      <c r="D30" s="20">
        <v>15</v>
      </c>
      <c r="E30" s="20">
        <v>45</v>
      </c>
      <c r="H30"/>
    </row>
    <row r="31" spans="3:8" ht="14.25">
      <c r="C31" s="24" t="s">
        <v>218</v>
      </c>
      <c r="D31" s="20">
        <v>51</v>
      </c>
      <c r="E31" s="20">
        <v>104</v>
      </c>
      <c r="H31"/>
    </row>
    <row r="32" spans="3:8" ht="14.25">
      <c r="C32" s="24" t="s">
        <v>219</v>
      </c>
      <c r="H32"/>
    </row>
    <row r="33" spans="3:8" ht="14.25">
      <c r="C33" s="35"/>
      <c r="H33"/>
    </row>
    <row r="34" spans="3:8" ht="14.25">
      <c r="C34" s="35"/>
      <c r="H34"/>
    </row>
    <row r="35" spans="3:8" ht="14.25">
      <c r="C35" s="35"/>
      <c r="H35"/>
    </row>
    <row r="36" spans="3:8" ht="14.25">
      <c r="C36" s="35"/>
      <c r="H36"/>
    </row>
    <row r="37" spans="3:8" ht="14.25">
      <c r="C37" s="35"/>
      <c r="H37"/>
    </row>
    <row r="38" spans="3:8" ht="14.25">
      <c r="C38" s="35"/>
      <c r="H38"/>
    </row>
    <row r="39" spans="3:8" ht="14.25">
      <c r="C39" s="35"/>
      <c r="H39"/>
    </row>
    <row r="40" spans="3:8" ht="14.25">
      <c r="C40" s="35"/>
      <c r="H40"/>
    </row>
    <row r="41" spans="3:8" ht="14.25">
      <c r="C41" s="35"/>
      <c r="H41"/>
    </row>
    <row r="42" spans="3:8" ht="14.25">
      <c r="C42" s="35"/>
      <c r="H42"/>
    </row>
    <row r="43" spans="3:8" ht="14.25">
      <c r="C43" s="35"/>
      <c r="H43"/>
    </row>
  </sheetData>
  <mergeCells count="1">
    <mergeCell ref="A1:L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A28" sqref="A28:IV28"/>
    </sheetView>
  </sheetViews>
  <sheetFormatPr defaultColWidth="9.00390625" defaultRowHeight="14.25"/>
  <cols>
    <col min="1" max="1" width="4.875" style="0" customWidth="1"/>
    <col min="2" max="2" width="10.25390625" style="0" customWidth="1"/>
    <col min="3" max="3" width="36.75390625" style="0" customWidth="1"/>
    <col min="4" max="4" width="6.25390625" style="0" customWidth="1"/>
    <col min="5" max="5" width="6.375" style="0" bestFit="1" customWidth="1"/>
    <col min="6" max="6" width="6.50390625" style="0" customWidth="1"/>
    <col min="7" max="7" width="11.50390625" style="0" customWidth="1"/>
    <col min="8" max="8" width="8.00390625" style="35" customWidth="1"/>
    <col min="9" max="9" width="0.12890625" style="0" customWidth="1"/>
    <col min="10" max="10" width="14.625" style="0" customWidth="1"/>
    <col min="11" max="11" width="6.00390625" style="0" customWidth="1"/>
    <col min="12" max="12" width="15.00390625" style="0" customWidth="1"/>
    <col min="13" max="13" width="8.75390625" style="0" customWidth="1"/>
    <col min="14" max="14" width="10.125" style="0" customWidth="1"/>
    <col min="15" max="15" width="9.125" style="0" customWidth="1"/>
    <col min="16" max="16" width="15.75390625" style="0" customWidth="1"/>
    <col min="17" max="17" width="17.375" style="0" customWidth="1"/>
    <col min="18" max="18" width="13.375" style="0" customWidth="1"/>
  </cols>
  <sheetData>
    <row r="1" spans="1:12" ht="19.5" customHeight="1">
      <c r="A1" s="96" t="s">
        <v>125</v>
      </c>
      <c r="B1" s="96"/>
      <c r="C1" s="96"/>
      <c r="D1" s="96"/>
      <c r="E1" s="96"/>
      <c r="F1" s="96"/>
      <c r="G1" s="96"/>
      <c r="H1" s="97"/>
      <c r="I1" s="97"/>
      <c r="J1" s="50"/>
      <c r="K1" s="50"/>
      <c r="L1" s="31"/>
    </row>
    <row r="2" spans="1:15" ht="40.5" customHeight="1">
      <c r="A2" s="12" t="s">
        <v>77</v>
      </c>
      <c r="B2" s="6" t="s">
        <v>127</v>
      </c>
      <c r="C2" s="29" t="s">
        <v>128</v>
      </c>
      <c r="D2" s="29" t="s">
        <v>173</v>
      </c>
      <c r="E2" s="6" t="s">
        <v>154</v>
      </c>
      <c r="F2" s="6" t="s">
        <v>153</v>
      </c>
      <c r="G2" s="6" t="s">
        <v>129</v>
      </c>
      <c r="H2" s="16" t="s">
        <v>162</v>
      </c>
      <c r="I2" s="51" t="s">
        <v>126</v>
      </c>
      <c r="J2" s="33" t="s">
        <v>25</v>
      </c>
      <c r="K2" s="33" t="s">
        <v>19</v>
      </c>
      <c r="L2" s="72" t="s">
        <v>38</v>
      </c>
      <c r="M2" s="17" t="s">
        <v>124</v>
      </c>
      <c r="N2" s="34" t="s">
        <v>80</v>
      </c>
      <c r="O2" s="20"/>
    </row>
    <row r="3" spans="1:15" s="60" customFormat="1" ht="24">
      <c r="A3" s="27">
        <v>9</v>
      </c>
      <c r="B3" s="56" t="s">
        <v>204</v>
      </c>
      <c r="C3" s="57" t="s">
        <v>43</v>
      </c>
      <c r="D3" s="57" t="s">
        <v>32</v>
      </c>
      <c r="E3" s="58" t="s">
        <v>44</v>
      </c>
      <c r="F3" s="58" t="s">
        <v>42</v>
      </c>
      <c r="G3" s="58" t="s">
        <v>45</v>
      </c>
      <c r="H3" s="58">
        <v>10000</v>
      </c>
      <c r="I3" s="58" t="s">
        <v>33</v>
      </c>
      <c r="J3" s="58"/>
      <c r="K3" s="58"/>
      <c r="L3" s="22">
        <v>5000</v>
      </c>
      <c r="M3" s="22">
        <v>5000</v>
      </c>
      <c r="N3" s="59"/>
      <c r="O3" s="59"/>
    </row>
    <row r="4" spans="1:15" s="21" customFormat="1" ht="24">
      <c r="A4" s="27">
        <v>11</v>
      </c>
      <c r="B4" s="56" t="s">
        <v>205</v>
      </c>
      <c r="C4" s="57" t="s">
        <v>46</v>
      </c>
      <c r="D4" s="75" t="s">
        <v>40</v>
      </c>
      <c r="E4" s="58" t="s">
        <v>47</v>
      </c>
      <c r="F4" s="58" t="s">
        <v>183</v>
      </c>
      <c r="G4" s="58" t="s">
        <v>45</v>
      </c>
      <c r="H4" s="58">
        <v>20000</v>
      </c>
      <c r="I4" s="58" t="s">
        <v>33</v>
      </c>
      <c r="J4" s="58"/>
      <c r="K4" s="58"/>
      <c r="L4" s="22">
        <v>10000</v>
      </c>
      <c r="M4" s="65">
        <v>5000</v>
      </c>
      <c r="N4" s="22"/>
      <c r="O4" s="65">
        <v>5000</v>
      </c>
    </row>
    <row r="5" spans="1:15" s="21" customFormat="1" ht="24">
      <c r="A5" s="27">
        <v>12</v>
      </c>
      <c r="B5" s="58" t="s">
        <v>206</v>
      </c>
      <c r="C5" s="57" t="s">
        <v>48</v>
      </c>
      <c r="D5" s="75" t="s">
        <v>40</v>
      </c>
      <c r="E5" s="58" t="s">
        <v>49</v>
      </c>
      <c r="F5" s="58" t="s">
        <v>183</v>
      </c>
      <c r="G5" s="58" t="s">
        <v>45</v>
      </c>
      <c r="H5" s="58">
        <v>20000</v>
      </c>
      <c r="I5" s="58" t="s">
        <v>33</v>
      </c>
      <c r="J5" s="58"/>
      <c r="K5" s="58"/>
      <c r="L5" s="22">
        <v>10000</v>
      </c>
      <c r="M5" s="65">
        <v>5000</v>
      </c>
      <c r="N5" s="22"/>
      <c r="O5" s="65">
        <v>5000</v>
      </c>
    </row>
    <row r="6" spans="1:15" s="21" customFormat="1" ht="24">
      <c r="A6" s="27">
        <v>14</v>
      </c>
      <c r="B6" s="58" t="s">
        <v>207</v>
      </c>
      <c r="C6" s="57" t="s">
        <v>50</v>
      </c>
      <c r="D6" s="75" t="s">
        <v>40</v>
      </c>
      <c r="E6" s="58" t="s">
        <v>51</v>
      </c>
      <c r="F6" s="58" t="s">
        <v>42</v>
      </c>
      <c r="G6" s="58" t="s">
        <v>45</v>
      </c>
      <c r="H6" s="58">
        <v>20000</v>
      </c>
      <c r="I6" s="58" t="s">
        <v>33</v>
      </c>
      <c r="J6" s="58"/>
      <c r="K6" s="58"/>
      <c r="L6" s="22">
        <v>10000</v>
      </c>
      <c r="M6" s="65">
        <v>5000</v>
      </c>
      <c r="N6" s="22"/>
      <c r="O6" s="65">
        <v>5000</v>
      </c>
    </row>
    <row r="7" spans="8:15" s="60" customFormat="1" ht="14.25">
      <c r="H7" s="61">
        <f>SUM(H3:H6)</f>
        <v>70000</v>
      </c>
      <c r="I7" s="59"/>
      <c r="J7" s="59"/>
      <c r="K7" s="59"/>
      <c r="L7" s="59">
        <f>SUM(L3:L6)</f>
        <v>35000</v>
      </c>
      <c r="M7" s="59">
        <f>SUM(M3:M6)</f>
        <v>20000</v>
      </c>
      <c r="N7" s="59"/>
      <c r="O7" s="82">
        <f>SUM(O4:O6)</f>
        <v>15000</v>
      </c>
    </row>
    <row r="9" spans="8:11" ht="14.25">
      <c r="H9" s="35" t="s">
        <v>75</v>
      </c>
      <c r="I9" s="52">
        <v>40556</v>
      </c>
      <c r="J9" s="52"/>
      <c r="K9" s="52"/>
    </row>
    <row r="12" spans="2:7" ht="14.25">
      <c r="B12" s="43"/>
      <c r="C12" s="43"/>
      <c r="D12" s="43"/>
      <c r="E12" s="43"/>
      <c r="F12" s="43"/>
      <c r="G12" s="43"/>
    </row>
    <row r="13" spans="3:10" ht="14.25">
      <c r="C13" t="s">
        <v>213</v>
      </c>
      <c r="J13" t="s">
        <v>175</v>
      </c>
    </row>
    <row r="14" spans="1:9" ht="34.5" customHeight="1">
      <c r="A14" s="96" t="s">
        <v>122</v>
      </c>
      <c r="B14" s="96"/>
      <c r="C14" s="96"/>
      <c r="D14" s="96"/>
      <c r="E14" s="96"/>
      <c r="F14" s="96"/>
      <c r="G14" s="96"/>
      <c r="H14" s="97"/>
      <c r="I14" s="97"/>
    </row>
    <row r="15" spans="1:14" s="48" customFormat="1" ht="54" customHeight="1">
      <c r="A15" s="6" t="s">
        <v>89</v>
      </c>
      <c r="B15" s="6" t="s">
        <v>90</v>
      </c>
      <c r="C15" s="29" t="s">
        <v>91</v>
      </c>
      <c r="D15" s="29" t="s">
        <v>92</v>
      </c>
      <c r="E15" s="6" t="s">
        <v>93</v>
      </c>
      <c r="F15" s="6" t="s">
        <v>94</v>
      </c>
      <c r="G15" s="6" t="s">
        <v>95</v>
      </c>
      <c r="H15" s="29" t="s">
        <v>96</v>
      </c>
      <c r="I15" s="51" t="s">
        <v>126</v>
      </c>
      <c r="J15" s="32" t="s">
        <v>97</v>
      </c>
      <c r="K15" s="32" t="s">
        <v>98</v>
      </c>
      <c r="L15" s="71" t="s">
        <v>37</v>
      </c>
      <c r="M15" s="32" t="s">
        <v>14</v>
      </c>
      <c r="N15" s="62" t="s">
        <v>99</v>
      </c>
    </row>
    <row r="16" spans="1:14" s="48" customFormat="1" ht="14.25">
      <c r="A16" s="55">
        <v>17</v>
      </c>
      <c r="B16" s="19" t="s">
        <v>210</v>
      </c>
      <c r="C16" s="28" t="s">
        <v>104</v>
      </c>
      <c r="D16" s="28" t="s">
        <v>101</v>
      </c>
      <c r="E16" s="19" t="s">
        <v>105</v>
      </c>
      <c r="F16" s="19" t="s">
        <v>103</v>
      </c>
      <c r="G16" s="19" t="s">
        <v>106</v>
      </c>
      <c r="H16" s="12">
        <v>15000</v>
      </c>
      <c r="I16" s="2" t="s">
        <v>107</v>
      </c>
      <c r="J16" s="2">
        <v>5000</v>
      </c>
      <c r="K16" s="47"/>
      <c r="L16" s="2">
        <f>J16-K16</f>
        <v>5000</v>
      </c>
      <c r="M16" s="2">
        <f>H16-J16</f>
        <v>10000</v>
      </c>
      <c r="N16" s="63"/>
    </row>
    <row r="17" spans="1:14" s="48" customFormat="1" ht="27" customHeight="1">
      <c r="A17" s="55">
        <v>25</v>
      </c>
      <c r="B17" s="19" t="s">
        <v>109</v>
      </c>
      <c r="C17" s="28" t="s">
        <v>110</v>
      </c>
      <c r="D17" s="28" t="s">
        <v>101</v>
      </c>
      <c r="E17" s="19" t="s">
        <v>111</v>
      </c>
      <c r="F17" s="19" t="s">
        <v>102</v>
      </c>
      <c r="G17" s="19" t="s">
        <v>106</v>
      </c>
      <c r="H17" s="12">
        <v>15000</v>
      </c>
      <c r="I17" s="2" t="s">
        <v>112</v>
      </c>
      <c r="J17" s="2">
        <v>9500</v>
      </c>
      <c r="K17" s="47"/>
      <c r="L17" s="2">
        <f>J17-K17</f>
        <v>9500</v>
      </c>
      <c r="M17" s="2">
        <f>H17-J17</f>
        <v>5500</v>
      </c>
      <c r="N17" s="63"/>
    </row>
    <row r="18" spans="1:14" s="48" customFormat="1" ht="14.25">
      <c r="A18" s="55">
        <v>57</v>
      </c>
      <c r="B18" s="19" t="s">
        <v>211</v>
      </c>
      <c r="C18" s="28" t="s">
        <v>115</v>
      </c>
      <c r="D18" s="28" t="s">
        <v>101</v>
      </c>
      <c r="E18" s="19" t="s">
        <v>116</v>
      </c>
      <c r="F18" s="19" t="s">
        <v>114</v>
      </c>
      <c r="G18" s="19" t="s">
        <v>106</v>
      </c>
      <c r="H18" s="12">
        <v>25000</v>
      </c>
      <c r="I18" s="2" t="s">
        <v>100</v>
      </c>
      <c r="J18" s="2">
        <v>25000</v>
      </c>
      <c r="K18" s="47"/>
      <c r="L18" s="2">
        <f>J18-K18</f>
        <v>25000</v>
      </c>
      <c r="M18" s="2">
        <f>H18-J18</f>
        <v>0</v>
      </c>
      <c r="N18" s="63"/>
    </row>
    <row r="19" spans="1:14" s="48" customFormat="1" ht="14.25">
      <c r="A19" s="55">
        <v>58</v>
      </c>
      <c r="B19" s="19" t="s">
        <v>117</v>
      </c>
      <c r="C19" s="28" t="s">
        <v>118</v>
      </c>
      <c r="D19" s="28" t="s">
        <v>101</v>
      </c>
      <c r="E19" s="19" t="s">
        <v>119</v>
      </c>
      <c r="F19" s="19"/>
      <c r="G19" s="19" t="s">
        <v>106</v>
      </c>
      <c r="H19" s="12">
        <v>15000</v>
      </c>
      <c r="I19" s="2" t="s">
        <v>100</v>
      </c>
      <c r="J19" s="2">
        <v>8700</v>
      </c>
      <c r="K19" s="47"/>
      <c r="L19" s="2">
        <f>J19-K19</f>
        <v>8700</v>
      </c>
      <c r="M19" s="2">
        <f>H19-J19</f>
        <v>6300</v>
      </c>
      <c r="N19" s="63"/>
    </row>
    <row r="20" spans="1:14" s="48" customFormat="1" ht="14.25">
      <c r="A20" s="55">
        <v>59</v>
      </c>
      <c r="B20" s="19" t="s">
        <v>212</v>
      </c>
      <c r="C20" s="28" t="s">
        <v>120</v>
      </c>
      <c r="D20" s="28" t="s">
        <v>101</v>
      </c>
      <c r="E20" s="19" t="s">
        <v>121</v>
      </c>
      <c r="F20" s="19" t="s">
        <v>103</v>
      </c>
      <c r="G20" s="19" t="s">
        <v>106</v>
      </c>
      <c r="H20" s="12">
        <v>15000</v>
      </c>
      <c r="I20" s="2" t="s">
        <v>113</v>
      </c>
      <c r="J20" s="2">
        <v>7500</v>
      </c>
      <c r="K20" s="47"/>
      <c r="L20" s="2">
        <f>J20-K20</f>
        <v>7500</v>
      </c>
      <c r="M20" s="2">
        <f>H20-J20</f>
        <v>7500</v>
      </c>
      <c r="N20" s="63"/>
    </row>
    <row r="21" spans="8:13" s="48" customFormat="1" ht="14.25">
      <c r="H21" s="64">
        <f>SUM(H16:H20)</f>
        <v>85000</v>
      </c>
      <c r="J21" s="48">
        <f>SUM(J16:J20)</f>
        <v>55700</v>
      </c>
      <c r="K21" s="48">
        <f>SUM(K16:K20)</f>
        <v>0</v>
      </c>
      <c r="L21" s="23">
        <f>SUM(L16:L20)</f>
        <v>55700</v>
      </c>
      <c r="M21" s="23">
        <f>SUM(M16:M20)</f>
        <v>29300</v>
      </c>
    </row>
    <row r="22" spans="3:8" s="48" customFormat="1" ht="14.25">
      <c r="C22" t="s">
        <v>108</v>
      </c>
      <c r="H22" s="64"/>
    </row>
    <row r="24" spans="7:8" ht="14.25">
      <c r="G24" t="s">
        <v>123</v>
      </c>
      <c r="H24" s="66">
        <v>40544</v>
      </c>
    </row>
    <row r="27" ht="60" customHeight="1">
      <c r="C27" s="76" t="s">
        <v>76</v>
      </c>
    </row>
    <row r="28" spans="2:5" ht="14.25">
      <c r="B28" s="42"/>
      <c r="C28" s="44"/>
      <c r="D28" s="44"/>
      <c r="E28" s="77"/>
    </row>
    <row r="29" spans="2:4" ht="14.25">
      <c r="B29" s="42"/>
      <c r="C29" s="42"/>
      <c r="D29" s="44"/>
    </row>
  </sheetData>
  <mergeCells count="2">
    <mergeCell ref="A1:I1"/>
    <mergeCell ref="A14:I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"/>
  <sheetViews>
    <sheetView tabSelected="1" workbookViewId="0" topLeftCell="A1">
      <selection activeCell="G17" sqref="G17"/>
    </sheetView>
  </sheetViews>
  <sheetFormatPr defaultColWidth="9.00390625" defaultRowHeight="14.25"/>
  <cols>
    <col min="1" max="1" width="4.875" style="0" customWidth="1"/>
    <col min="2" max="2" width="10.25390625" style="0" customWidth="1"/>
    <col min="3" max="3" width="33.875" style="0" customWidth="1"/>
    <col min="4" max="4" width="10.00390625" style="0" customWidth="1"/>
    <col min="5" max="5" width="6.375" style="0" bestFit="1" customWidth="1"/>
    <col min="6" max="6" width="9.125" style="0" customWidth="1"/>
    <col min="8" max="8" width="8.00390625" style="35" customWidth="1"/>
    <col min="9" max="9" width="12.75390625" style="0" customWidth="1"/>
    <col min="10" max="10" width="9.125" style="0" customWidth="1"/>
    <col min="11" max="11" width="7.375" style="0" customWidth="1"/>
    <col min="12" max="12" width="7.125" style="0" customWidth="1"/>
    <col min="13" max="13" width="15.75390625" style="0" customWidth="1"/>
    <col min="14" max="14" width="17.375" style="0" customWidth="1"/>
    <col min="15" max="15" width="13.375" style="0" customWidth="1"/>
  </cols>
  <sheetData>
    <row r="1" spans="1:10" ht="34.5" customHeight="1">
      <c r="A1" s="98" t="s">
        <v>202</v>
      </c>
      <c r="B1" s="98"/>
      <c r="C1" s="98"/>
      <c r="D1" s="98"/>
      <c r="E1" s="98"/>
      <c r="F1" s="98"/>
      <c r="G1" s="98"/>
      <c r="H1" s="98"/>
      <c r="I1" s="98"/>
      <c r="J1" s="50"/>
    </row>
    <row r="2" spans="1:12" s="48" customFormat="1" ht="54" customHeight="1">
      <c r="A2" s="6" t="s">
        <v>184</v>
      </c>
      <c r="B2" s="6" t="s">
        <v>185</v>
      </c>
      <c r="C2" s="16" t="s">
        <v>128</v>
      </c>
      <c r="D2" s="16" t="s">
        <v>228</v>
      </c>
      <c r="E2" s="12" t="s">
        <v>186</v>
      </c>
      <c r="F2" s="12" t="s">
        <v>187</v>
      </c>
      <c r="G2" s="12" t="s">
        <v>188</v>
      </c>
      <c r="H2" s="16" t="s">
        <v>189</v>
      </c>
      <c r="I2" s="89" t="s">
        <v>126</v>
      </c>
      <c r="J2" s="90" t="s">
        <v>190</v>
      </c>
      <c r="K2" s="91" t="s">
        <v>191</v>
      </c>
      <c r="L2" s="91" t="s">
        <v>192</v>
      </c>
    </row>
    <row r="3" spans="1:12" s="81" customFormat="1" ht="44.25" customHeight="1">
      <c r="A3" s="16">
        <v>23</v>
      </c>
      <c r="B3" s="16" t="s">
        <v>195</v>
      </c>
      <c r="C3" s="16" t="s">
        <v>196</v>
      </c>
      <c r="D3" s="16" t="s">
        <v>193</v>
      </c>
      <c r="E3" s="78" t="s">
        <v>197</v>
      </c>
      <c r="F3" s="16" t="s">
        <v>203</v>
      </c>
      <c r="G3" s="16" t="s">
        <v>198</v>
      </c>
      <c r="H3" s="16">
        <v>15000</v>
      </c>
      <c r="I3" s="16" t="s">
        <v>194</v>
      </c>
      <c r="J3" s="79">
        <v>10000</v>
      </c>
      <c r="K3" s="80"/>
      <c r="L3" s="24">
        <f>H3-J3</f>
        <v>5000</v>
      </c>
    </row>
    <row r="4" spans="1:12" s="81" customFormat="1" ht="44.25" customHeight="1">
      <c r="A4" s="16">
        <v>24</v>
      </c>
      <c r="B4" s="16" t="s">
        <v>199</v>
      </c>
      <c r="C4" s="16" t="s">
        <v>200</v>
      </c>
      <c r="D4" s="16" t="s">
        <v>193</v>
      </c>
      <c r="E4" s="78" t="s">
        <v>201</v>
      </c>
      <c r="F4" s="16" t="s">
        <v>203</v>
      </c>
      <c r="G4" s="16" t="s">
        <v>198</v>
      </c>
      <c r="H4" s="16">
        <v>15000</v>
      </c>
      <c r="I4" s="16" t="s">
        <v>194</v>
      </c>
      <c r="J4" s="79">
        <v>10000</v>
      </c>
      <c r="K4" s="80">
        <v>5000</v>
      </c>
      <c r="L4" s="24">
        <f>H4-J4</f>
        <v>5000</v>
      </c>
    </row>
    <row r="5" spans="1:12" ht="36">
      <c r="A5" s="29">
        <v>48</v>
      </c>
      <c r="B5" s="29" t="s">
        <v>178</v>
      </c>
      <c r="C5" s="16" t="s">
        <v>179</v>
      </c>
      <c r="D5" s="16" t="s">
        <v>182</v>
      </c>
      <c r="E5" s="91" t="s">
        <v>180</v>
      </c>
      <c r="F5" s="91" t="s">
        <v>177</v>
      </c>
      <c r="G5" s="91" t="s">
        <v>181</v>
      </c>
      <c r="H5" s="91">
        <v>20000</v>
      </c>
      <c r="I5" s="91" t="s">
        <v>176</v>
      </c>
      <c r="J5" s="24">
        <v>10000</v>
      </c>
      <c r="K5" s="24"/>
      <c r="L5" s="91">
        <v>5000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S.I.T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sience02</dc:creator>
  <cp:keywords/>
  <dc:description/>
  <cp:lastModifiedBy>王建</cp:lastModifiedBy>
  <cp:lastPrinted>2012-03-19T00:05:08Z</cp:lastPrinted>
  <dcterms:created xsi:type="dcterms:W3CDTF">2002-10-24T20:35:56Z</dcterms:created>
  <dcterms:modified xsi:type="dcterms:W3CDTF">2012-09-12T03:01:50Z</dcterms:modified>
  <cp:category/>
  <cp:version/>
  <cp:contentType/>
  <cp:contentStatus/>
</cp:coreProperties>
</file>